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<sst xmlns="http://schemas.openxmlformats.org/spreadsheetml/2006/main" count="172" uniqueCount="123">
  <si>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</si>
  <si>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</si>
  <si>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</si>
  <si>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</si>
  <si>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</si>
  <si>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</si>
  <si>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</si>
  <si>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</si>
  <si>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</si>
  <si>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</si>
  <si>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</si>
  <si>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</si>
  <si>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</si>
  <si>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</si>
  <si>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</si>
  <si>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</si>
  <si>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</si>
  <si>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</si>
  <si>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</si>
  <si>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</si>
  <si>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</si>
  <si>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</si>
  <si>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</si>
  <si>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</si>
  <si>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</si>
  <si>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</si>
  <si>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</si>
  <si>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</si>
  <si>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</si>
  <si>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</si>
  <si>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</si>
  <si>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</si>
  <si>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</si>
  <si>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</si>
  <si>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</si>
  <si>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</si>
  <si>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</si>
  <si>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</si>
  <si>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</si>
  <si>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</si>
  <si>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</si>
  <si>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</si>
  <si>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</si>
  <si>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</si>
  <si>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</si>
  <si>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</si>
  <si>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</si>
  <si>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</si>
  <si>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</si>
  <si>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</si>
  <si>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</si>
  <si>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</si>
  <si>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</si>
  <si>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</si>
  <si>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</si>
  <si>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</si>
  <si>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</si>
  <si>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</si>
  <si>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</si>
  <si>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</si>
  <si>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</si>
  <si>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</si>
  <si>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</si>
  <si>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</si>
  <si>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</si>
  <si>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</si>
  <si>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</si>
  <si>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</si>
  <si>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</si>
  <si>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</si>
  <si>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</si>
  <si>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</si>
  <si>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</si>
  <si>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</si>
  <si>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</si>
  <si>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</si>
  <si>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</si>
  <si>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</si>
  <si>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</si>
  <si>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</si>
  <si>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</si>
  <si>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</si>
  <si>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</si>
  <si>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</si>
  <si>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</si>
  <si>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</si>
  <si>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</si>
  <si>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</si>
  <si>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</si>
  <si>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</si>
  <si>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</si>
  <si>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</si>
  <si>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</si>
  <si>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</si>
  <si>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</si>
  <si>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</si>
  <si>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</si>
  <si>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</si>
  <si>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</si>
  <si>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</si>
  <si>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</si>
  <si>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</si>
  <si>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</si>
  <si>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</si>
  <si>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</si>
  <si>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</si>
  <si>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</si>
  <si>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</si>
  <si>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</si>
  <si>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</si>
  <si>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</si>
  <si>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</si>
  <si>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</si>
  <si>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</si>
  <si>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</si>
  <si>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</si>
  <si>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</si>
  <si>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</si>
  <si>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</si>
  <si>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</si>
  <si>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</si>
  <si>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</si>
  <si>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23.09.2016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</si>
</sst>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39664.4</c:v>
                </c:pt>
                <c:pt idx="1">
                  <c:v>33920.2</c:v>
                </c:pt>
                <c:pt idx="2">
                  <c:v>1162.4999999999998</c:v>
                </c:pt>
                <c:pt idx="3">
                  <c:v>4581.700000000004</c:v>
                </c:pt>
              </c:numCache>
            </c:numRef>
          </c:val>
          <c:shape val="box"/>
        </c:ser>
        <c:shape val="box"/>
        <c:axId val="61371339"/>
        <c:axId val="15471140"/>
      </c:bar3D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280072.99999999994</c:v>
                </c:pt>
                <c:pt idx="1">
                  <c:v>123308.80000000002</c:v>
                </c:pt>
                <c:pt idx="2">
                  <c:v>213621.1999999999</c:v>
                </c:pt>
                <c:pt idx="3">
                  <c:v>38.19999999999999</c:v>
                </c:pt>
                <c:pt idx="4">
                  <c:v>16856.000000000007</c:v>
                </c:pt>
                <c:pt idx="5">
                  <c:v>32395</c:v>
                </c:pt>
                <c:pt idx="6">
                  <c:v>8187.200000000002</c:v>
                </c:pt>
                <c:pt idx="7">
                  <c:v>8975.400000000041</c:v>
                </c:pt>
              </c:numCache>
            </c:numRef>
          </c:val>
          <c:shape val="box"/>
        </c:ser>
        <c:shape val="box"/>
        <c:axId val="5022533"/>
        <c:axId val="45202798"/>
      </c:bar3D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172353.9</c:v>
                </c:pt>
                <c:pt idx="1">
                  <c:v>127712.99999999997</c:v>
                </c:pt>
                <c:pt idx="2">
                  <c:v>133216.1</c:v>
                </c:pt>
                <c:pt idx="3">
                  <c:v>15741.500000000002</c:v>
                </c:pt>
                <c:pt idx="4">
                  <c:v>2927.0000000000005</c:v>
                </c:pt>
                <c:pt idx="5">
                  <c:v>15136.499999999995</c:v>
                </c:pt>
                <c:pt idx="6">
                  <c:v>1134.4999999999998</c:v>
                </c:pt>
                <c:pt idx="7">
                  <c:v>4198.299999999994</c:v>
                </c:pt>
              </c:numCache>
            </c:numRef>
          </c:val>
          <c:shape val="box"/>
        </c:ser>
        <c:shape val="box"/>
        <c:axId val="4171999"/>
        <c:axId val="37547992"/>
      </c:bar3D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49833.5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33217.6</c:v>
                </c:pt>
                <c:pt idx="1">
                  <c:v>24619.099999999988</c:v>
                </c:pt>
                <c:pt idx="2">
                  <c:v>1273.9999999999995</c:v>
                </c:pt>
                <c:pt idx="3">
                  <c:v>455.4000000000001</c:v>
                </c:pt>
                <c:pt idx="4">
                  <c:v>25.5</c:v>
                </c:pt>
                <c:pt idx="5">
                  <c:v>6843.600000000011</c:v>
                </c:pt>
              </c:numCache>
            </c:numRef>
          </c:val>
          <c:shape val="box"/>
        </c:ser>
        <c:shape val="box"/>
        <c:axId val="2387609"/>
        <c:axId val="21488482"/>
      </c:bar3D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10046.899999999994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396.90000000000003</c:v>
                </c:pt>
                <c:pt idx="5">
                  <c:v>160</c:v>
                </c:pt>
                <c:pt idx="6">
                  <c:v>2596.299999999996</c:v>
                </c:pt>
              </c:numCache>
            </c:numRef>
          </c:val>
          <c:shape val="box"/>
        </c:ser>
        <c:shape val="box"/>
        <c:axId val="59178611"/>
        <c:axId val="62845452"/>
      </c:bar3D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45452"/>
        <c:crosses val="autoZero"/>
        <c:auto val="1"/>
        <c:lblOffset val="100"/>
        <c:tickLblSkip val="2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3252.2999999999993</c:v>
                </c:pt>
                <c:pt idx="1">
                  <c:v>1116.8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1541.4</c:v>
                </c:pt>
                <c:pt idx="5">
                  <c:v>78.89999999999895</c:v>
                </c:pt>
              </c:numCache>
            </c:numRef>
          </c:val>
          <c:shape val="box"/>
        </c:ser>
        <c:shape val="box"/>
        <c:axId val="28738157"/>
        <c:axId val="57316822"/>
      </c:bar3D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59519.600000000006</c:v>
                </c:pt>
              </c:numCache>
            </c:numRef>
          </c:val>
          <c:shape val="box"/>
        </c:ser>
        <c:shape val="box"/>
        <c:axId val="46089351"/>
        <c:axId val="12150976"/>
      </c:bar3D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49833.5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280072.99999999994</c:v>
                </c:pt>
                <c:pt idx="1">
                  <c:v>172353.9</c:v>
                </c:pt>
                <c:pt idx="2">
                  <c:v>33217.6</c:v>
                </c:pt>
                <c:pt idx="3">
                  <c:v>10046.899999999994</c:v>
                </c:pt>
                <c:pt idx="4">
                  <c:v>3252.2999999999993</c:v>
                </c:pt>
                <c:pt idx="5">
                  <c:v>39664.4</c:v>
                </c:pt>
                <c:pt idx="6">
                  <c:v>59519.600000000006</c:v>
                </c:pt>
              </c:numCache>
            </c:numRef>
          </c:val>
          <c:shape val="box"/>
        </c:ser>
        <c:shape val="box"/>
        <c:axId val="42249921"/>
        <c:axId val="44704970"/>
      </c:bar3D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418709.7999999999</c:v>
                </c:pt>
                <c:pt idx="1">
                  <c:v>55930.1</c:v>
                </c:pt>
                <c:pt idx="2">
                  <c:v>20278.700000000008</c:v>
                </c:pt>
                <c:pt idx="3">
                  <c:v>16055.5</c:v>
                </c:pt>
                <c:pt idx="4">
                  <c:v>15860.800000000003</c:v>
                </c:pt>
                <c:pt idx="5">
                  <c:v>505283.0000000002</c:v>
                </c:pt>
              </c:numCache>
            </c:numRef>
          </c:val>
          <c:shape val="box"/>
        </c:ser>
        <c:shape val="box"/>
        <c:axId val="66800411"/>
        <c:axId val="64332788"/>
      </c:bar3D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8" sqref="C7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</f>
        <v>280072.99999999994</v>
      </c>
      <c r="E6" s="3">
        <f>D6/D150*100</f>
        <v>27.135756486734703</v>
      </c>
      <c r="F6" s="3">
        <f>D6/B6*100</f>
        <v>86.42939956790391</v>
      </c>
      <c r="G6" s="3">
        <f aca="true" t="shared" si="0" ref="G6:G43">D6/C6*100</f>
        <v>62.87493439139232</v>
      </c>
      <c r="H6" s="51">
        <f>B6-D6</f>
        <v>43975.30000000005</v>
      </c>
      <c r="I6" s="51">
        <f aca="true" t="shared" si="1" ref="I6:I43">C6-D6</f>
        <v>165371.60000000003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</f>
        <v>123308.80000000002</v>
      </c>
      <c r="E7" s="103">
        <f>D7/D6*100</f>
        <v>44.02737857629976</v>
      </c>
      <c r="F7" s="103">
        <f>D7/B7*100</f>
        <v>86.4642299938645</v>
      </c>
      <c r="G7" s="103">
        <f>D7/C7*100</f>
        <v>65.62553220477537</v>
      </c>
      <c r="H7" s="113">
        <f>B7-D7</f>
        <v>19303.699999999983</v>
      </c>
      <c r="I7" s="113">
        <f t="shared" si="1"/>
        <v>64588.79999999999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76.27340014924678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</f>
        <v>38.19999999999999</v>
      </c>
      <c r="E9" s="12">
        <f>D9/D6*100</f>
        <v>0.013639301182191785</v>
      </c>
      <c r="F9" s="128">
        <f>D9/B9*100</f>
        <v>55.2023121387283</v>
      </c>
      <c r="G9" s="1">
        <f t="shared" si="0"/>
        <v>44.57409568261376</v>
      </c>
      <c r="H9" s="48">
        <f aca="true" t="shared" si="2" ref="H9:H43">B9-D9</f>
        <v>31.000000000000014</v>
      </c>
      <c r="I9" s="48">
        <f t="shared" si="1"/>
        <v>47.500000000000014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</f>
        <v>16856.000000000007</v>
      </c>
      <c r="E10" s="1">
        <f>D10/D6*100</f>
        <v>6.0184309090844215</v>
      </c>
      <c r="F10" s="1">
        <f aca="true" t="shared" si="3" ref="F10:F41">D10/B10*100</f>
        <v>79.91352499431089</v>
      </c>
      <c r="G10" s="1">
        <f t="shared" si="0"/>
        <v>62.166229014840845</v>
      </c>
      <c r="H10" s="48">
        <f t="shared" si="2"/>
        <v>4236.799999999992</v>
      </c>
      <c r="I10" s="48">
        <f t="shared" si="1"/>
        <v>10258.399999999994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</f>
        <v>32395</v>
      </c>
      <c r="E11" s="1">
        <f>D11/D6*100</f>
        <v>11.566627272175472</v>
      </c>
      <c r="F11" s="1">
        <f t="shared" si="3"/>
        <v>66.35668124417498</v>
      </c>
      <c r="G11" s="1">
        <f t="shared" si="0"/>
        <v>43.20439365810981</v>
      </c>
      <c r="H11" s="48">
        <f t="shared" si="2"/>
        <v>16424.5</v>
      </c>
      <c r="I11" s="48">
        <f t="shared" si="1"/>
        <v>42585.8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</f>
        <v>8187.200000000002</v>
      </c>
      <c r="E12" s="1">
        <f>D12/D6*100</f>
        <v>2.923237870126718</v>
      </c>
      <c r="F12" s="1">
        <f t="shared" si="3"/>
        <v>77.96368068715303</v>
      </c>
      <c r="G12" s="1">
        <f t="shared" si="0"/>
        <v>55.54409769335143</v>
      </c>
      <c r="H12" s="48">
        <f t="shared" si="2"/>
        <v>2314.0999999999976</v>
      </c>
      <c r="I12" s="48">
        <f t="shared" si="1"/>
        <v>6552.799999999998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8975.400000000041</v>
      </c>
      <c r="E13" s="1">
        <f>D13/D6*100</f>
        <v>3.2046644981844175</v>
      </c>
      <c r="F13" s="1">
        <f t="shared" si="3"/>
        <v>69.10053969158322</v>
      </c>
      <c r="G13" s="1">
        <f t="shared" si="0"/>
        <v>55.897464641369254</v>
      </c>
      <c r="H13" s="48">
        <f t="shared" si="2"/>
        <v>4013.499999999942</v>
      </c>
      <c r="I13" s="48">
        <f t="shared" si="1"/>
        <v>7081.499999999996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</f>
        <v>172353.9</v>
      </c>
      <c r="E18" s="3">
        <f>D18/D150*100</f>
        <v>16.69905153277547</v>
      </c>
      <c r="F18" s="3">
        <f>D18/B18*100</f>
        <v>87.8061044621915</v>
      </c>
      <c r="G18" s="3">
        <f t="shared" si="0"/>
        <v>66.23595376077967</v>
      </c>
      <c r="H18" s="51">
        <f>B18-D18</f>
        <v>23935.300000000017</v>
      </c>
      <c r="I18" s="51">
        <f t="shared" si="1"/>
        <v>87858.1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</f>
        <v>127712.99999999997</v>
      </c>
      <c r="E19" s="103">
        <f>D19/D18*100</f>
        <v>74.09928060809763</v>
      </c>
      <c r="F19" s="103">
        <f t="shared" si="3"/>
        <v>89.8848647747019</v>
      </c>
      <c r="G19" s="103">
        <f t="shared" si="0"/>
        <v>66.68403651636697</v>
      </c>
      <c r="H19" s="113">
        <f t="shared" si="2"/>
        <v>14372.100000000035</v>
      </c>
      <c r="I19" s="113">
        <f t="shared" si="1"/>
        <v>63806.600000000035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77.29218776018413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</f>
        <v>15741.500000000002</v>
      </c>
      <c r="E21" s="1">
        <f>D21/D18*100</f>
        <v>9.13324270585116</v>
      </c>
      <c r="F21" s="1">
        <f t="shared" si="3"/>
        <v>84.00888039748318</v>
      </c>
      <c r="G21" s="1">
        <f t="shared" si="0"/>
        <v>71.19725731240136</v>
      </c>
      <c r="H21" s="48">
        <f t="shared" si="2"/>
        <v>2996.3999999999996</v>
      </c>
      <c r="I21" s="48">
        <f t="shared" si="1"/>
        <v>6368.199999999995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</f>
        <v>2927.0000000000005</v>
      </c>
      <c r="E22" s="1">
        <f>D22/D18*100</f>
        <v>1.6982499380634848</v>
      </c>
      <c r="F22" s="1">
        <f t="shared" si="3"/>
        <v>93.41588740305748</v>
      </c>
      <c r="G22" s="1">
        <f t="shared" si="0"/>
        <v>74.70838969856301</v>
      </c>
      <c r="H22" s="48">
        <f t="shared" si="2"/>
        <v>206.29999999999973</v>
      </c>
      <c r="I22" s="48">
        <f t="shared" si="1"/>
        <v>990.8999999999996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</f>
        <v>15136.499999999995</v>
      </c>
      <c r="E23" s="1">
        <f>D23/D18*100</f>
        <v>8.782220767850333</v>
      </c>
      <c r="F23" s="1">
        <f t="shared" si="3"/>
        <v>84.01698490230903</v>
      </c>
      <c r="G23" s="1">
        <f t="shared" si="0"/>
        <v>50.92452411231553</v>
      </c>
      <c r="H23" s="48">
        <f t="shared" si="2"/>
        <v>2879.5000000000055</v>
      </c>
      <c r="I23" s="48">
        <f t="shared" si="1"/>
        <v>14586.900000000007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</f>
        <v>1134.4999999999998</v>
      </c>
      <c r="E24" s="1">
        <f>D24/D18*100</f>
        <v>0.6582386589453444</v>
      </c>
      <c r="F24" s="1">
        <f t="shared" si="3"/>
        <v>93.59788796303934</v>
      </c>
      <c r="G24" s="1">
        <f t="shared" si="0"/>
        <v>71.28047248052273</v>
      </c>
      <c r="H24" s="48">
        <f t="shared" si="2"/>
        <v>77.60000000000014</v>
      </c>
      <c r="I24" s="48">
        <f t="shared" si="1"/>
        <v>457.10000000000014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4198.299999999994</v>
      </c>
      <c r="E25" s="1">
        <f>D25/D18*100</f>
        <v>2.4358601691055406</v>
      </c>
      <c r="F25" s="1">
        <f t="shared" si="3"/>
        <v>37.7348145751316</v>
      </c>
      <c r="G25" s="1">
        <f t="shared" si="0"/>
        <v>31.60513716161274</v>
      </c>
      <c r="H25" s="48">
        <f t="shared" si="2"/>
        <v>6927.500000000011</v>
      </c>
      <c r="I25" s="48">
        <f t="shared" si="1"/>
        <v>9085.300000000017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37065.9+199.4</f>
        <v>37265.3</v>
      </c>
      <c r="C33" s="50">
        <f>50266.1+19.2-3069.6+1137.5+1480.3</f>
        <v>49833.5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</f>
        <v>33217.6</v>
      </c>
      <c r="E33" s="3">
        <f>D33/D150*100</f>
        <v>3.2183920073472225</v>
      </c>
      <c r="F33" s="3">
        <f>D33/B33*100</f>
        <v>89.1381526513942</v>
      </c>
      <c r="G33" s="3">
        <f t="shared" si="0"/>
        <v>66.65716837067434</v>
      </c>
      <c r="H33" s="51">
        <f t="shared" si="2"/>
        <v>4047.7000000000044</v>
      </c>
      <c r="I33" s="51">
        <f t="shared" si="1"/>
        <v>16615.9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</f>
        <v>24619.099999999988</v>
      </c>
      <c r="E34" s="1">
        <f>D34/D33*100</f>
        <v>74.11462598140741</v>
      </c>
      <c r="F34" s="1">
        <f t="shared" si="3"/>
        <v>91.21158007054146</v>
      </c>
      <c r="G34" s="1">
        <f t="shared" si="0"/>
        <v>67.72922724784245</v>
      </c>
      <c r="H34" s="48">
        <f t="shared" si="2"/>
        <v>2372.100000000013</v>
      </c>
      <c r="I34" s="48">
        <f t="shared" si="1"/>
        <v>11730.200000000008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</f>
        <v>1273.9999999999995</v>
      </c>
      <c r="E36" s="1">
        <f>D36/D33*100</f>
        <v>3.8353162179085776</v>
      </c>
      <c r="F36" s="1">
        <f t="shared" si="3"/>
        <v>66.40604639040914</v>
      </c>
      <c r="G36" s="1">
        <f t="shared" si="0"/>
        <v>37.643304573927416</v>
      </c>
      <c r="H36" s="48">
        <f t="shared" si="2"/>
        <v>644.5000000000005</v>
      </c>
      <c r="I36" s="48">
        <f t="shared" si="1"/>
        <v>2110.4000000000005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11.2+19.5+15.2+5+5.7-0.1+1.9+5.1+7+0.3+7.7+25.8+82+15.4+14.3+13.2+14.4+42.6+0.1+37.6+3+2.6+0.8+1.6+3.9+98.6+0.5+15.5+1.7+3.3</f>
        <v>455.4000000000001</v>
      </c>
      <c r="E37" s="17">
        <f>D37/D33*100</f>
        <v>1.3709599730263478</v>
      </c>
      <c r="F37" s="17">
        <f t="shared" si="3"/>
        <v>55.2401746724891</v>
      </c>
      <c r="G37" s="17">
        <f t="shared" si="0"/>
        <v>49.00462713870656</v>
      </c>
      <c r="H37" s="57">
        <f t="shared" si="2"/>
        <v>368.9999999999999</v>
      </c>
      <c r="I37" s="57">
        <f t="shared" si="1"/>
        <v>473.89999999999986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0.07676653340397861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7505.700000000003</v>
      </c>
      <c r="C39" s="46">
        <f>C33-C34-C36-C37-C35-C38</f>
        <v>9109.700000000006</v>
      </c>
      <c r="D39" s="46">
        <f>D33-D34-D36-D37-D35-D38</f>
        <v>6843.600000000011</v>
      </c>
      <c r="E39" s="1">
        <f>D39/D33*100</f>
        <v>20.602331294253684</v>
      </c>
      <c r="F39" s="1">
        <f t="shared" si="3"/>
        <v>91.17870418481967</v>
      </c>
      <c r="G39" s="1">
        <f t="shared" si="0"/>
        <v>75.1243180346225</v>
      </c>
      <c r="H39" s="48">
        <f>B39-D39</f>
        <v>662.0999999999913</v>
      </c>
      <c r="I39" s="48">
        <f t="shared" si="1"/>
        <v>2266.099999999995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</f>
        <v>639.1000000000001</v>
      </c>
      <c r="E43" s="3">
        <f>D43/D150*100</f>
        <v>0.06192122043421591</v>
      </c>
      <c r="F43" s="3">
        <f>D43/B43*100</f>
        <v>67.99659538248751</v>
      </c>
      <c r="G43" s="3">
        <f t="shared" si="0"/>
        <v>47.74747852073217</v>
      </c>
      <c r="H43" s="51">
        <f t="shared" si="2"/>
        <v>300.79999999999984</v>
      </c>
      <c r="I43" s="51">
        <f t="shared" si="1"/>
        <v>699.3999999999999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</f>
        <v>5218.799999999999</v>
      </c>
      <c r="E45" s="3">
        <f>D45/D150*100</f>
        <v>0.5056399079988827</v>
      </c>
      <c r="F45" s="3">
        <f>D45/B45*100</f>
        <v>91.87381170340116</v>
      </c>
      <c r="G45" s="3">
        <f aca="true" t="shared" si="4" ref="G45:G76">D45/C45*100</f>
        <v>67.02025196162785</v>
      </c>
      <c r="H45" s="51">
        <f>B45-D45</f>
        <v>461.60000000000036</v>
      </c>
      <c r="I45" s="51">
        <f aca="true" t="shared" si="5" ref="I45:I77">C45-D45</f>
        <v>2568.1000000000013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89.1775887177129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0.021077642369893464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0.6764007051429449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</f>
        <v>302.9000000000001</v>
      </c>
      <c r="E49" s="1">
        <f>D49/D45*100</f>
        <v>5.8040162489461204</v>
      </c>
      <c r="F49" s="1">
        <f t="shared" si="6"/>
        <v>89.85464253930586</v>
      </c>
      <c r="G49" s="1">
        <f t="shared" si="4"/>
        <v>49.73727422003286</v>
      </c>
      <c r="H49" s="48">
        <f t="shared" si="7"/>
        <v>34.19999999999993</v>
      </c>
      <c r="I49" s="48">
        <f t="shared" si="5"/>
        <v>306.0999999999999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225.49999999999918</v>
      </c>
      <c r="E50" s="1">
        <f>D50/D45*100</f>
        <v>4.320916685828145</v>
      </c>
      <c r="F50" s="1">
        <f t="shared" si="6"/>
        <v>84.96608892238125</v>
      </c>
      <c r="G50" s="1">
        <f t="shared" si="4"/>
        <v>64.00794777178514</v>
      </c>
      <c r="H50" s="48">
        <f t="shared" si="7"/>
        <v>39.90000000000006</v>
      </c>
      <c r="I50" s="48">
        <f t="shared" si="5"/>
        <v>126.800000000001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</f>
        <v>10046.899999999994</v>
      </c>
      <c r="E51" s="3">
        <f>D51/D150*100</f>
        <v>0.973425613488536</v>
      </c>
      <c r="F51" s="3">
        <f>D51/B51*100</f>
        <v>78.20242385559608</v>
      </c>
      <c r="G51" s="3">
        <f t="shared" si="4"/>
        <v>58.61292449142701</v>
      </c>
      <c r="H51" s="51">
        <f>B51-D51</f>
        <v>2800.400000000005</v>
      </c>
      <c r="I51" s="51">
        <f t="shared" si="5"/>
        <v>7094.200000000004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67.13513621116964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1.480058525515334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10.7+0.6+7.6+85.1+28.4+14.4+0.1+8.5+0.1+7+0.1+7.7+62.8+6+1.3+0.9+0.9+1+0.7+0.1+4.7+15.2+34.9+9+4+15.8+5.5+7+1.9+1.5+0.1+2.4+1.8+3.7+1.3+4.5+2.3+0.7+0.1+1.8+6.8+1.6+0.7+0.5+1.1+12.5+0.8+0.8+0.7+9.2</f>
        <v>396.90000000000003</v>
      </c>
      <c r="E55" s="1">
        <f>D55/D51*100</f>
        <v>3.9504722849834306</v>
      </c>
      <c r="F55" s="1">
        <f t="shared" si="6"/>
        <v>64.66275659824048</v>
      </c>
      <c r="G55" s="1">
        <f t="shared" si="4"/>
        <v>42.535633908477124</v>
      </c>
      <c r="H55" s="48">
        <f t="shared" si="7"/>
        <v>216.89999999999992</v>
      </c>
      <c r="I55" s="48">
        <f t="shared" si="5"/>
        <v>536.2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1.5925310294717783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2596.299999999996</v>
      </c>
      <c r="E57" s="1">
        <f>D57/D51*100</f>
        <v>25.84180194885982</v>
      </c>
      <c r="F57" s="1">
        <f t="shared" si="6"/>
        <v>62.23154362416099</v>
      </c>
      <c r="G57" s="1">
        <f t="shared" si="4"/>
        <v>48.25567347545671</v>
      </c>
      <c r="H57" s="48">
        <f>B57-D57</f>
        <v>1575.700000000003</v>
      </c>
      <c r="I57" s="48">
        <f>C57-D57</f>
        <v>2784.0000000000014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43.5+4.7+72.8+47.2+46+5+62.5+3.8+40.9+35.3+2.1+2.9+21.1+3.9+86.8+0.2+2.7+44.1+47.3+140.1+0.1+45.6+13.8+0.9+95.5-0.1+6.7+60.6+0.7+0.5+92.7+2.8+4+111.8+66.3+34+5.8+77.7+2.3+68.7+75.6+2+307.4+46.6+2.4+84.1+735+554.7+36.1+0.4+4.7</f>
        <v>3252.2999999999993</v>
      </c>
      <c r="E59" s="3">
        <f>D59/D150*100</f>
        <v>0.31510934942606844</v>
      </c>
      <c r="F59" s="3">
        <f>D59/B59*100</f>
        <v>59.92813709231618</v>
      </c>
      <c r="G59" s="3">
        <f t="shared" si="4"/>
        <v>53.04335062139152</v>
      </c>
      <c r="H59" s="51">
        <f>B59-D59</f>
        <v>2174.7000000000007</v>
      </c>
      <c r="I59" s="51">
        <f t="shared" si="5"/>
        <v>2879.1000000000004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34.338775635703975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9.583986717092523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4.7+45.7+4.9+40.9+19.8+3.9+46.3+9+12.6+0.9+3+0.3+2.8+0.3+0.1+2.2+0.3+2.2+0.3+3.3</f>
        <v>203.50000000000003</v>
      </c>
      <c r="E62" s="1">
        <f>D62/D59*100</f>
        <v>6.257110352673495</v>
      </c>
      <c r="F62" s="1">
        <f t="shared" si="6"/>
        <v>53.935860058309046</v>
      </c>
      <c r="G62" s="1">
        <f t="shared" si="4"/>
        <v>32.430278884462155</v>
      </c>
      <c r="H62" s="48">
        <f t="shared" si="7"/>
        <v>173.79999999999998</v>
      </c>
      <c r="I62" s="48">
        <f t="shared" si="5"/>
        <v>424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47.39415183101191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78.89999999999895</v>
      </c>
      <c r="E64" s="1">
        <f>D64/D59*100</f>
        <v>2.425975463518094</v>
      </c>
      <c r="F64" s="1">
        <f t="shared" si="6"/>
        <v>57.59124087591157</v>
      </c>
      <c r="G64" s="1">
        <f t="shared" si="4"/>
        <v>39.828369510347855</v>
      </c>
      <c r="H64" s="48">
        <f t="shared" si="7"/>
        <v>58.10000000000122</v>
      </c>
      <c r="I64" s="48">
        <f t="shared" si="5"/>
        <v>119.20000000000067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0.017391423983635978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f>818.5-581.4</f>
        <v>237.10000000000002</v>
      </c>
      <c r="C77" s="66">
        <f>10000-8192+3069.6-3069.6</f>
        <v>1808.0000000000005</v>
      </c>
      <c r="D77" s="67"/>
      <c r="E77" s="45"/>
      <c r="F77" s="45"/>
      <c r="G77" s="45"/>
      <c r="H77" s="67">
        <f>B77-D77</f>
        <v>237.10000000000002</v>
      </c>
      <c r="I77" s="67">
        <f t="shared" si="5"/>
        <v>1808.0000000000005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</f>
        <v>39664.4</v>
      </c>
      <c r="E90" s="3">
        <f>D90/D150*100</f>
        <v>3.8430105707884734</v>
      </c>
      <c r="F90" s="3">
        <f aca="true" t="shared" si="10" ref="F90:F96">D90/B90*100</f>
        <v>86.2958055666151</v>
      </c>
      <c r="G90" s="3">
        <f t="shared" si="8"/>
        <v>66.89163778637862</v>
      </c>
      <c r="H90" s="51">
        <f aca="true" t="shared" si="11" ref="H90:H96">B90-D90</f>
        <v>6298.9000000000015</v>
      </c>
      <c r="I90" s="51">
        <f t="shared" si="9"/>
        <v>19632.100000000006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</f>
        <v>33920.2</v>
      </c>
      <c r="E91" s="1">
        <f>D91/D90*100</f>
        <v>85.51799598632526</v>
      </c>
      <c r="F91" s="1">
        <f t="shared" si="10"/>
        <v>88.15089514731143</v>
      </c>
      <c r="G91" s="1">
        <f t="shared" si="8"/>
        <v>68.27641317453256</v>
      </c>
      <c r="H91" s="48">
        <f t="shared" si="11"/>
        <v>4559.5</v>
      </c>
      <c r="I91" s="48">
        <f t="shared" si="9"/>
        <v>15760.5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2.930839745464446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4581.700000000004</v>
      </c>
      <c r="E94" s="1">
        <f>D94/D90*100</f>
        <v>11.551164268210295</v>
      </c>
      <c r="F94" s="1">
        <f t="shared" si="10"/>
        <v>74.81670177501265</v>
      </c>
      <c r="G94" s="1">
        <f>D94/C94*100</f>
        <v>61.13498078565326</v>
      </c>
      <c r="H94" s="48">
        <f t="shared" si="11"/>
        <v>1542.2000000000016</v>
      </c>
      <c r="I94" s="48">
        <f>C94-D94</f>
        <v>2912.700000000006</v>
      </c>
    </row>
    <row r="95" spans="1:9" ht="18.75">
      <c r="A95" s="116" t="s">
        <v>12</v>
      </c>
      <c r="B95" s="119">
        <f>63921.7-1200+676.3+382</f>
        <v>63780</v>
      </c>
      <c r="C95" s="121">
        <f>63500.4+11490.6+4535.2-1.1-1111.2+1589.3</f>
        <v>80003.2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</f>
        <v>59519.600000000006</v>
      </c>
      <c r="E95" s="115">
        <f>D95/D150*100</f>
        <v>5.766744283768357</v>
      </c>
      <c r="F95" s="118">
        <f t="shared" si="10"/>
        <v>93.32016306052054</v>
      </c>
      <c r="G95" s="114">
        <f>D95/C95*100</f>
        <v>74.39652413903445</v>
      </c>
      <c r="H95" s="120">
        <f t="shared" si="11"/>
        <v>4260.399999999994</v>
      </c>
      <c r="I95" s="130">
        <f>C95-D95</f>
        <v>20483.59999999999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</f>
        <v>4495.400000000001</v>
      </c>
      <c r="E96" s="125">
        <f>D96/D95*100</f>
        <v>7.5528061344498285</v>
      </c>
      <c r="F96" s="126">
        <f t="shared" si="10"/>
        <v>87.45744246220892</v>
      </c>
      <c r="G96" s="127">
        <f>D96/C96*100</f>
        <v>55.65335809346952</v>
      </c>
      <c r="H96" s="131">
        <f t="shared" si="11"/>
        <v>644.6999999999998</v>
      </c>
      <c r="I96" s="132">
        <f>C96-D96</f>
        <v>3582.0999999999995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</f>
        <v>5751.1</v>
      </c>
      <c r="E102" s="22">
        <f>D102/D150*100</f>
        <v>0.557213473383225</v>
      </c>
      <c r="F102" s="22">
        <f>D102/B102*100</f>
        <v>74.97001772864742</v>
      </c>
      <c r="G102" s="22">
        <f aca="true" t="shared" si="12" ref="G102:G148">D102/C102*100</f>
        <v>54.798997608362164</v>
      </c>
      <c r="H102" s="87">
        <f aca="true" t="shared" si="13" ref="H102:H107">B102-D102</f>
        <v>1920.0999999999995</v>
      </c>
      <c r="I102" s="87">
        <f aca="true" t="shared" si="14" ref="I102:I148">C102-D102</f>
        <v>4743.799999999999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1.6170819495400879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</f>
        <v>4911.8</v>
      </c>
      <c r="E104" s="1">
        <f>D104/D102*100</f>
        <v>85.4062701048495</v>
      </c>
      <c r="F104" s="1">
        <f aca="true" t="shared" si="15" ref="F104:F148">D104/B104*100</f>
        <v>79.32365433374784</v>
      </c>
      <c r="G104" s="1">
        <f t="shared" si="12"/>
        <v>57.1352131025498</v>
      </c>
      <c r="H104" s="48">
        <f t="shared" si="13"/>
        <v>1280.3000000000002</v>
      </c>
      <c r="I104" s="48">
        <f t="shared" si="14"/>
        <v>3684.999999999999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746.3000000000002</v>
      </c>
      <c r="E106" s="92">
        <f>D106/D102*100</f>
        <v>12.976647945610406</v>
      </c>
      <c r="F106" s="92">
        <f t="shared" si="15"/>
        <v>53.85336989464573</v>
      </c>
      <c r="G106" s="92">
        <f t="shared" si="12"/>
        <v>43.63051739257528</v>
      </c>
      <c r="H106" s="132">
        <f>B106-D106</f>
        <v>639.4999999999991</v>
      </c>
      <c r="I106" s="132">
        <f t="shared" si="14"/>
        <v>964.1999999999998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444845.3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422201.70000000007</v>
      </c>
      <c r="E107" s="90">
        <f>D107/D150*100</f>
        <v>40.90634412987122</v>
      </c>
      <c r="F107" s="90">
        <f>D107/B107*100</f>
        <v>94.9097809957754</v>
      </c>
      <c r="G107" s="90">
        <f t="shared" si="12"/>
        <v>74.8504415484583</v>
      </c>
      <c r="H107" s="89">
        <f t="shared" si="13"/>
        <v>22643.59999999992</v>
      </c>
      <c r="I107" s="89">
        <f t="shared" si="14"/>
        <v>141858.69999999984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</f>
        <v>882.0999999999997</v>
      </c>
      <c r="E108" s="6">
        <f>D108/D107*100</f>
        <v>0.2089285760810531</v>
      </c>
      <c r="F108" s="6">
        <f t="shared" si="15"/>
        <v>59.26896459047233</v>
      </c>
      <c r="G108" s="6">
        <f t="shared" si="12"/>
        <v>40.72107838611392</v>
      </c>
      <c r="H108" s="65">
        <f aca="true" t="shared" si="16" ref="H108:H148">B108-D108</f>
        <v>606.2000000000003</v>
      </c>
      <c r="I108" s="65">
        <f t="shared" si="14"/>
        <v>1284.1000000000001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49.37081963496204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0.09448090805887326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0.0030554116669828657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</f>
        <v>952.2000000000004</v>
      </c>
      <c r="E114" s="6">
        <f>D114/D107*100</f>
        <v>0.2255320146745028</v>
      </c>
      <c r="F114" s="6">
        <f t="shared" si="15"/>
        <v>74.86437613019893</v>
      </c>
      <c r="G114" s="6">
        <f t="shared" si="12"/>
        <v>53.02372201804212</v>
      </c>
      <c r="H114" s="65">
        <f t="shared" si="16"/>
        <v>319.6999999999997</v>
      </c>
      <c r="I114" s="65">
        <f t="shared" si="14"/>
        <v>843.5999999999996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0.003552804263933565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</f>
        <v>145.4</v>
      </c>
      <c r="E118" s="6">
        <f>D118/D107*100</f>
        <v>0.03443851599839602</v>
      </c>
      <c r="F118" s="6">
        <f t="shared" si="15"/>
        <v>88.28172434729812</v>
      </c>
      <c r="G118" s="6">
        <f t="shared" si="12"/>
        <v>62.136752136752136</v>
      </c>
      <c r="H118" s="65">
        <f t="shared" si="16"/>
        <v>19.299999999999983</v>
      </c>
      <c r="I118" s="65">
        <f t="shared" si="14"/>
        <v>88.6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70.56396148555709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0.053718400470675505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4.775892659835333</v>
      </c>
      <c r="F124" s="6">
        <f t="shared" si="15"/>
        <v>99.89645673972494</v>
      </c>
      <c r="G124" s="6">
        <f t="shared" si="12"/>
        <v>68.41249915179479</v>
      </c>
      <c r="H124" s="65">
        <f t="shared" si="16"/>
        <v>20.900000000001455</v>
      </c>
      <c r="I124" s="65">
        <f t="shared" si="14"/>
        <v>9310.100000000002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0.013026948967756403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</f>
        <v>176.7</v>
      </c>
      <c r="E128" s="17">
        <f>D128/D107*100</f>
        <v>0.04185203422913739</v>
      </c>
      <c r="F128" s="6">
        <f t="shared" si="15"/>
        <v>24.56554984012234</v>
      </c>
      <c r="G128" s="6">
        <f t="shared" si="12"/>
        <v>17.975584944048826</v>
      </c>
      <c r="H128" s="65">
        <f t="shared" si="16"/>
        <v>542.5999999999999</v>
      </c>
      <c r="I128" s="65">
        <f t="shared" si="14"/>
        <v>806.3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53.820033955857404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0.005447633204698133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0.0024869629847534954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0.042065202484973405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26.5+42.3+30.1+3.6+8.6+42.3+0.1+5.7+31.9+5.2+42.5+11.7+55+45.4+28.3+17.8+9.6+33.4+0.9+26.8+46.9+38.1-0.1+30.6+29.1+43.2+28.9+29.5+0.1+43.5+140.8+0.1</f>
        <v>898.4</v>
      </c>
      <c r="E138" s="17">
        <f>D138/D107*100</f>
        <v>0.21278929004786099</v>
      </c>
      <c r="F138" s="6">
        <f t="shared" si="15"/>
        <v>93.14670813893208</v>
      </c>
      <c r="G138" s="6">
        <f t="shared" si="12"/>
        <v>71.46038816417435</v>
      </c>
      <c r="H138" s="65">
        <f t="shared" si="16"/>
        <v>66.10000000000002</v>
      </c>
      <c r="I138" s="65">
        <f t="shared" si="14"/>
        <v>358.80000000000007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69.21193232413178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2.3374888691006235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0.08171449807047199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</f>
        <v>28414</v>
      </c>
      <c r="E143" s="17">
        <f>D143/D107*100</f>
        <v>6.729958690360554</v>
      </c>
      <c r="F143" s="107">
        <f t="shared" si="17"/>
        <v>92.59898973439792</v>
      </c>
      <c r="G143" s="6">
        <f t="shared" si="12"/>
        <v>71.48769583386797</v>
      </c>
      <c r="H143" s="65">
        <f t="shared" si="16"/>
        <v>2271</v>
      </c>
      <c r="I143" s="65">
        <f t="shared" si="14"/>
        <v>11332.699999999997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0.4997611331266548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0.14275167532485064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</f>
        <v>360533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</f>
        <v>345646.00000000006</v>
      </c>
      <c r="E147" s="17">
        <f>D147/D107*100</f>
        <v>81.86750550743874</v>
      </c>
      <c r="F147" s="6">
        <f t="shared" si="17"/>
        <v>95.8708356793969</v>
      </c>
      <c r="G147" s="6">
        <f t="shared" si="12"/>
        <v>76.61037130029021</v>
      </c>
      <c r="H147" s="65">
        <f t="shared" si="16"/>
        <v>14886.999999999942</v>
      </c>
      <c r="I147" s="65">
        <f t="shared" si="14"/>
        <v>105527.8999999999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4.961041132709791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453941.6</v>
      </c>
      <c r="C149" s="81">
        <f>C43+C69+C72+C77+C79+C87+C102+C107+C100+C84+C98</f>
        <v>578071.4999999999</v>
      </c>
      <c r="D149" s="57">
        <f>D43+D69+D72+D77+D79+D87+D102+D107+D100+D84+D98</f>
        <v>428771.4000000001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1032117.8999999999</v>
      </c>
      <c r="E150" s="35">
        <v>100</v>
      </c>
      <c r="F150" s="3">
        <f>D150/B150*100</f>
        <v>90.1222221601296</v>
      </c>
      <c r="G150" s="3">
        <f aca="true" t="shared" si="18" ref="G150:G156">D150/C150*100</f>
        <v>68.6284788818985</v>
      </c>
      <c r="H150" s="51">
        <f aca="true" t="shared" si="19" ref="H150:H156">B150-D150</f>
        <v>113124.5</v>
      </c>
      <c r="I150" s="51">
        <f aca="true" t="shared" si="20" ref="I150:I156">C150-D150</f>
        <v>471802.7999999998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418709.7999999999</v>
      </c>
      <c r="E151" s="6">
        <f>D151/D150*100</f>
        <v>40.56802037829205</v>
      </c>
      <c r="F151" s="6">
        <f aca="true" t="shared" si="21" ref="F151:F162">D151/B151*100</f>
        <v>92.03988990642571</v>
      </c>
      <c r="G151" s="6">
        <f t="shared" si="18"/>
        <v>68.86041234037859</v>
      </c>
      <c r="H151" s="65">
        <f t="shared" si="19"/>
        <v>36212.300000000105</v>
      </c>
      <c r="I151" s="76">
        <f t="shared" si="20"/>
        <v>189346.0999999998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55930.1</v>
      </c>
      <c r="E152" s="6">
        <f>D152/D150*100</f>
        <v>5.4189642481735865</v>
      </c>
      <c r="F152" s="6">
        <f t="shared" si="21"/>
        <v>72.15362644535982</v>
      </c>
      <c r="G152" s="6">
        <f t="shared" si="18"/>
        <v>45.87115256703302</v>
      </c>
      <c r="H152" s="65">
        <f t="shared" si="19"/>
        <v>21585.200000000004</v>
      </c>
      <c r="I152" s="76">
        <f t="shared" si="20"/>
        <v>65998.6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20278.700000000008</v>
      </c>
      <c r="E153" s="6">
        <f>D153/D150*100</f>
        <v>1.9647658470025575</v>
      </c>
      <c r="F153" s="6">
        <f t="shared" si="21"/>
        <v>81.7412650553845</v>
      </c>
      <c r="G153" s="6">
        <f t="shared" si="18"/>
        <v>63.926700250301074</v>
      </c>
      <c r="H153" s="65">
        <f t="shared" si="19"/>
        <v>4529.69999999999</v>
      </c>
      <c r="I153" s="76">
        <f t="shared" si="20"/>
        <v>11443.099999999995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16055.5</v>
      </c>
      <c r="E154" s="6">
        <f>D154/D150*100</f>
        <v>1.5555877870154178</v>
      </c>
      <c r="F154" s="6">
        <f t="shared" si="21"/>
        <v>72.70590685963737</v>
      </c>
      <c r="G154" s="6">
        <f t="shared" si="18"/>
        <v>54.66185943266467</v>
      </c>
      <c r="H154" s="65">
        <f t="shared" si="19"/>
        <v>6027.300000000003</v>
      </c>
      <c r="I154" s="76">
        <f t="shared" si="20"/>
        <v>13316.900000000001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15860.800000000003</v>
      </c>
      <c r="E155" s="6">
        <f>D155/D150*100</f>
        <v>1.536723663062137</v>
      </c>
      <c r="F155" s="6">
        <f t="shared" si="21"/>
        <v>83.9586685864318</v>
      </c>
      <c r="G155" s="6">
        <f t="shared" si="18"/>
        <v>71.1607226980488</v>
      </c>
      <c r="H155" s="65">
        <f t="shared" si="19"/>
        <v>3030.399999999998</v>
      </c>
      <c r="I155" s="76">
        <f t="shared" si="20"/>
        <v>6427.899999999994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505283.0000000002</v>
      </c>
      <c r="E156" s="6">
        <f>D156/D150*100</f>
        <v>48.95593807645427</v>
      </c>
      <c r="F156" s="6">
        <f t="shared" si="21"/>
        <v>92.3696754028079</v>
      </c>
      <c r="G156" s="40">
        <f t="shared" si="18"/>
        <v>73.17075643122067</v>
      </c>
      <c r="H156" s="65">
        <f t="shared" si="19"/>
        <v>41739.599999999686</v>
      </c>
      <c r="I156" s="65">
        <f t="shared" si="20"/>
        <v>185270.1999999999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</f>
        <v>31069.2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</f>
        <v>9883.9</v>
      </c>
      <c r="E158" s="14"/>
      <c r="F158" s="6">
        <f t="shared" si="21"/>
        <v>31.81253460018282</v>
      </c>
      <c r="G158" s="6">
        <f aca="true" t="shared" si="22" ref="G158:G167">D158/C158*100</f>
        <v>23.867351817597886</v>
      </c>
      <c r="H158" s="65">
        <f>B158-D158</f>
        <v>21185.300000000003</v>
      </c>
      <c r="I158" s="65">
        <f aca="true" t="shared" si="23" ref="I158:I167">C158-D158</f>
        <v>31527.899999999994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</f>
        <v>25865.300000000007</v>
      </c>
      <c r="E159" s="6"/>
      <c r="F159" s="6">
        <f t="shared" si="21"/>
        <v>57.79412881919465</v>
      </c>
      <c r="G159" s="6">
        <f t="shared" si="22"/>
        <v>46.13703780999218</v>
      </c>
      <c r="H159" s="65">
        <f aca="true" t="shared" si="24" ref="H159:H166">B159-D159</f>
        <v>18888.89999999999</v>
      </c>
      <c r="I159" s="65">
        <f t="shared" si="23"/>
        <v>30196.599999999995</v>
      </c>
      <c r="K159" s="43"/>
      <c r="L159" s="43"/>
    </row>
    <row r="160" spans="1:12" ht="18.75">
      <c r="A160" s="20" t="s">
        <v>58</v>
      </c>
      <c r="B160" s="85">
        <f>297236.8-6716.5+3115.5-481.1</f>
        <v>293154.7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+5312.6</f>
        <v>181259.30000000002</v>
      </c>
      <c r="E160" s="6"/>
      <c r="F160" s="6">
        <f t="shared" si="21"/>
        <v>61.83059660991279</v>
      </c>
      <c r="G160" s="6">
        <f t="shared" si="22"/>
        <v>48.54898870614276</v>
      </c>
      <c r="H160" s="65">
        <f t="shared" si="24"/>
        <v>111895.4</v>
      </c>
      <c r="I160" s="65">
        <f t="shared" si="23"/>
        <v>192094.1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1477+1723.2+1723.2</f>
        <v>4923.4</v>
      </c>
      <c r="E161" s="6"/>
      <c r="F161" s="6">
        <f t="shared" si="21"/>
        <v>100</v>
      </c>
      <c r="G161" s="6">
        <f t="shared" si="22"/>
        <v>100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</f>
        <v>7456.899999999999</v>
      </c>
      <c r="E162" s="17"/>
      <c r="F162" s="6">
        <f t="shared" si="21"/>
        <v>63.16676690582882</v>
      </c>
      <c r="G162" s="6">
        <f t="shared" si="22"/>
        <v>54.50113652144041</v>
      </c>
      <c r="H162" s="65">
        <f t="shared" si="24"/>
        <v>4348.200000000002</v>
      </c>
      <c r="I162" s="65">
        <f t="shared" si="23"/>
        <v>6225.200000000002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1532521.3999999997</v>
      </c>
      <c r="C167" s="87">
        <f>C150+C158+C162+C163+C159+C166+C165+C160+C164+C161</f>
        <v>1995471.5999999999</v>
      </c>
      <c r="D167" s="87">
        <f>D150+D158+D162+D163+D159+D166+D165+D160+D164+D161</f>
        <v>1262217.5999999999</v>
      </c>
      <c r="E167" s="22"/>
      <c r="F167" s="3">
        <f>D167/B167*100</f>
        <v>82.36215168023104</v>
      </c>
      <c r="G167" s="3">
        <f t="shared" si="22"/>
        <v>63.25409993306845</v>
      </c>
      <c r="H167" s="51">
        <f>B167-D167</f>
        <v>270303.7999999998</v>
      </c>
      <c r="I167" s="51">
        <f t="shared" si="23"/>
        <v>733254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1032117.8999999999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1032117.8999999999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2016-09-22T12:34:15Z</dcterms:modified>
  <cp:category/>
  <cp:version/>
  <cp:contentType/>
  <cp:contentStatus/>
</cp:coreProperties>
</file>